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UAE\INFORMATIZZAZIONE\00_PORTALE SUE\3-DIRITTI E PAGAMENTI\"/>
    </mc:Choice>
  </mc:AlternateContent>
  <bookViews>
    <workbookView xWindow="0" yWindow="0" windowWidth="16380" windowHeight="8190" tabRatio="500"/>
  </bookViews>
  <sheets>
    <sheet name="Foglio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" i="1" l="1"/>
  <c r="D8" i="1"/>
  <c r="C19" i="1"/>
  <c r="C8" i="1"/>
  <c r="H21" i="1" l="1"/>
  <c r="H20" i="1"/>
  <c r="L20" i="1" s="1"/>
  <c r="K34" i="1" l="1"/>
  <c r="L34" i="1" l="1"/>
  <c r="K35" i="1"/>
  <c r="L35" i="1"/>
  <c r="L37" i="1" s="1"/>
  <c r="G22" i="1"/>
  <c r="L21" i="1" l="1"/>
  <c r="L22" i="1" s="1"/>
  <c r="H12" i="1"/>
  <c r="J12" i="1" s="1"/>
  <c r="L12" i="1" s="1"/>
  <c r="H11" i="1"/>
  <c r="J11" i="1" s="1"/>
  <c r="L11" i="1" s="1"/>
  <c r="H10" i="1"/>
  <c r="J10" i="1" s="1"/>
  <c r="L10" i="1" s="1"/>
  <c r="H9" i="1"/>
  <c r="J9" i="1" s="1"/>
  <c r="L9" i="1" s="1"/>
  <c r="G13" i="1"/>
  <c r="L13" i="1" l="1"/>
  <c r="L24" i="1" s="1"/>
  <c r="L39" i="1" s="1"/>
  <c r="H22" i="1"/>
  <c r="H13" i="1"/>
</calcChain>
</file>

<file path=xl/sharedStrings.xml><?xml version="1.0" encoding="utf-8"?>
<sst xmlns="http://schemas.openxmlformats.org/spreadsheetml/2006/main" count="58" uniqueCount="46">
  <si>
    <t>mc</t>
  </si>
  <si>
    <t>mc/ab</t>
  </si>
  <si>
    <t>mq/ab</t>
  </si>
  <si>
    <t>mq</t>
  </si>
  <si>
    <t>P2_pr</t>
  </si>
  <si>
    <t>parcheggi</t>
  </si>
  <si>
    <t>F1</t>
  </si>
  <si>
    <t>verde</t>
  </si>
  <si>
    <t>F6_SM</t>
  </si>
  <si>
    <t>istruzione</t>
  </si>
  <si>
    <t>F5_IC</t>
  </si>
  <si>
    <t>attrezzature collettive</t>
  </si>
  <si>
    <t>tot</t>
  </si>
  <si>
    <t>N.ABITANTI</t>
  </si>
  <si>
    <t>* ai sensi dell'art.4 c.2 del DM 1444/1968 per le zone A e B il coefficiente è pari a 0,5; per tutte le altre zone urbanistiche è pari a 1,00</t>
  </si>
  <si>
    <t>MQ RAGGUAGLIATI</t>
  </si>
  <si>
    <t>ZONA DM 1444*</t>
  </si>
  <si>
    <t>zona IMU**</t>
  </si>
  <si>
    <t>** inserire il valore/mq dell'area IMU corrispondente; qualora non si rintracci, inserire il valore maggiore tra quelli delle aree adiacenti</t>
  </si>
  <si>
    <t>N.B. INTERVENTI PIANO CASA L.R. 22/2009</t>
  </si>
  <si>
    <t>AI SENSI DELL'ART.1 C.8 DELLA LR 22/2009 NEL CASO L'IMPORTO TOTALE SOPRA CALCOLATO PER LA MONETIZZAZIONE DEGLI STANDARD RISULTI INFERIORE AGLI ONERI DI URBANIZZAZIONE PRIMARIA E SECONDARIA CORRISPONDENTI ALL'INCREMENTO VOLUMETRICO, LA MONETIZZAZIONE DEGLI STANDARD DOVRa' COSRRISPONDERE ALL'IMPORTO TOTALE DEGLI ONERI DI URBANIZZAZIONE PRIMARIA E SECONDARIA.</t>
  </si>
  <si>
    <t>Tariffa</t>
  </si>
  <si>
    <t>Totale</t>
  </si>
  <si>
    <t>(Euro/mc)</t>
  </si>
  <si>
    <t>(Euro)</t>
  </si>
  <si>
    <t>(6)</t>
  </si>
  <si>
    <t>(5)</t>
  </si>
  <si>
    <t>(7)=(6)x(5)</t>
  </si>
  <si>
    <t>ONERI DI URBANIZZAZIONE PRIMARIA</t>
  </si>
  <si>
    <t>ONERI DI URBANIZZAZIONE SECONDARIA</t>
  </si>
  <si>
    <t>TOTALE ONERI DI URBANIZZAZIONE</t>
  </si>
  <si>
    <t>Volume ampliamento</t>
  </si>
  <si>
    <t>totale</t>
  </si>
  <si>
    <t>art.3 DM 1444/1968</t>
  </si>
  <si>
    <t>VOLUME (mc)</t>
  </si>
  <si>
    <t>importo da corrispondere per la monetizzazione degli standard (euro)</t>
  </si>
  <si>
    <t>PRATICA SUE N.</t>
  </si>
  <si>
    <t>DITTA RICHIEDENTE:</t>
  </si>
  <si>
    <t>TECNICO INCARICATO:</t>
  </si>
  <si>
    <t>LOCALIZZAZIONE INTERVENTO:</t>
  </si>
  <si>
    <t>VERIFICA EVENTUALE PREVALENZA IMPORTO ONERI URBANIZZAZIONE PRIMARIA E SECONDARIA</t>
  </si>
  <si>
    <t>inserire le tariffe degli oneri nei campi gialli</t>
  </si>
  <si>
    <t>art.4 c.4 DM 1444/1968</t>
  </si>
  <si>
    <t xml:space="preserve"> ************compilare i campi gialli per le zone omogenee A, B, C, D, F                     </t>
  </si>
  <si>
    <t xml:space="preserve"> ************compilare i campi gialli in caso di zona omogenea E agricola  </t>
  </si>
  <si>
    <t xml:space="preserve">IMPORTO TOTALE DEGLI STANDARD CALCOLATI IN BASE AL DM 1444/1968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</si>
</sst>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_-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18"/>
      <color rgb="FF000000"/>
      <name val="Calibri"/>
      <family val="2"/>
    </font>
    <font>
      <b/>
      <sz val="8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5" xfId="0" applyFill="1" applyBorder="1"/>
    <xf numFmtId="0" fontId="1" fillId="0" borderId="6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2" fontId="0" fillId="0" borderId="9" xfId="0" applyNumberFormat="1" applyBorder="1"/>
    <xf numFmtId="0" fontId="0" fillId="0" borderId="8" xfId="0" applyBorder="1" applyAlignment="1">
      <alignment horizontal="center" wrapText="1"/>
    </xf>
    <xf numFmtId="2" fontId="1" fillId="0" borderId="13" xfId="0" applyNumberFormat="1" applyFont="1" applyBorder="1"/>
    <xf numFmtId="2" fontId="1" fillId="0" borderId="13" xfId="0" applyNumberFormat="1" applyFont="1" applyBorder="1" applyAlignment="1">
      <alignment horizontal="center"/>
    </xf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1" fillId="0" borderId="14" xfId="0" applyNumberFormat="1" applyFont="1" applyBorder="1"/>
    <xf numFmtId="2" fontId="1" fillId="0" borderId="1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4" fillId="0" borderId="9" xfId="0" applyFont="1" applyBorder="1"/>
    <xf numFmtId="2" fontId="4" fillId="0" borderId="9" xfId="0" applyNumberFormat="1" applyFont="1" applyBorder="1"/>
    <xf numFmtId="0" fontId="5" fillId="3" borderId="17" xfId="0" applyFont="1" applyFill="1" applyBorder="1" applyAlignment="1"/>
    <xf numFmtId="0" fontId="0" fillId="3" borderId="18" xfId="0" applyFill="1" applyBorder="1" applyAlignment="1">
      <alignment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wrapText="1"/>
    </xf>
    <xf numFmtId="2" fontId="0" fillId="0" borderId="16" xfId="0" applyNumberFormat="1" applyBorder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/>
    <xf numFmtId="2" fontId="1" fillId="0" borderId="9" xfId="0" applyNumberFormat="1" applyFont="1" applyBorder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2" fillId="0" borderId="4" xfId="1" applyFill="1" applyBorder="1"/>
    <xf numFmtId="0" fontId="0" fillId="2" borderId="9" xfId="0" applyFill="1" applyBorder="1" applyAlignment="1">
      <alignment horizontal="center"/>
    </xf>
    <xf numFmtId="164" fontId="1" fillId="0" borderId="7" xfId="1" applyNumberFormat="1" applyFont="1" applyFill="1" applyBorder="1" applyAlignment="1" applyProtection="1"/>
    <xf numFmtId="0" fontId="0" fillId="3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0" borderId="8" xfId="0" applyNumberFormat="1" applyFont="1" applyBorder="1"/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164" fontId="1" fillId="4" borderId="19" xfId="1" applyNumberFormat="1" applyFont="1" applyFill="1" applyBorder="1" applyAlignment="1" applyProtection="1"/>
    <xf numFmtId="0" fontId="5" fillId="3" borderId="1" xfId="0" applyFont="1" applyFill="1" applyBorder="1" applyAlignment="1"/>
    <xf numFmtId="0" fontId="0" fillId="3" borderId="13" xfId="0" applyFill="1" applyBorder="1" applyAlignment="1">
      <alignment wrapText="1"/>
    </xf>
    <xf numFmtId="0" fontId="0" fillId="3" borderId="13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14" xfId="0" applyFill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/>
    <xf numFmtId="0" fontId="0" fillId="0" borderId="6" xfId="0" applyBorder="1"/>
    <xf numFmtId="0" fontId="0" fillId="5" borderId="0" xfId="0" applyFill="1"/>
    <xf numFmtId="0" fontId="0" fillId="5" borderId="0" xfId="0" applyFill="1" applyAlignment="1">
      <alignment horizontal="center"/>
    </xf>
    <xf numFmtId="0" fontId="6" fillId="5" borderId="20" xfId="0" applyFont="1" applyFill="1" applyBorder="1" applyAlignment="1"/>
    <xf numFmtId="0" fontId="0" fillId="5" borderId="20" xfId="0" applyFill="1" applyBorder="1"/>
    <xf numFmtId="0" fontId="0" fillId="5" borderId="20" xfId="0" applyFill="1" applyBorder="1" applyAlignment="1">
      <alignment horizontal="center"/>
    </xf>
    <xf numFmtId="0" fontId="6" fillId="5" borderId="21" xfId="0" applyFont="1" applyFill="1" applyBorder="1" applyAlignment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7" fillId="4" borderId="17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8" xfId="0" applyFill="1" applyBorder="1" applyAlignment="1">
      <alignment horizontal="center"/>
    </xf>
    <xf numFmtId="0" fontId="6" fillId="6" borderId="18" xfId="0" applyFont="1" applyFill="1" applyBorder="1" applyAlignment="1">
      <alignment horizontal="right"/>
    </xf>
    <xf numFmtId="164" fontId="2" fillId="6" borderId="19" xfId="1" applyFill="1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9" xfId="0" applyNumberFormat="1" applyBorder="1"/>
    <xf numFmtId="0" fontId="0" fillId="2" borderId="17" xfId="0" applyFill="1" applyBorder="1"/>
    <xf numFmtId="0" fontId="0" fillId="0" borderId="2" xfId="0" applyBorder="1" applyAlignment="1">
      <alignment wrapText="1"/>
    </xf>
    <xf numFmtId="164" fontId="8" fillId="0" borderId="6" xfId="1" applyNumberFormat="1" applyFont="1" applyFill="1" applyBorder="1" applyAlignment="1" applyProtection="1"/>
    <xf numFmtId="0" fontId="0" fillId="0" borderId="3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130" zoomScaleNormal="130" workbookViewId="0">
      <selection activeCell="F6" sqref="F6"/>
    </sheetView>
  </sheetViews>
  <sheetFormatPr defaultColWidth="8.7109375" defaultRowHeight="15" x14ac:dyDescent="0.25"/>
  <cols>
    <col min="1" max="1" width="13.28515625" customWidth="1"/>
    <col min="2" max="2" width="6.28515625" customWidth="1"/>
    <col min="3" max="3" width="7.28515625" customWidth="1"/>
    <col min="4" max="4" width="12.85546875" customWidth="1"/>
    <col min="5" max="5" width="7.85546875" customWidth="1"/>
    <col min="6" max="6" width="21.85546875" customWidth="1"/>
    <col min="7" max="7" width="7.28515625" customWidth="1"/>
    <col min="8" max="8" width="7.5703125" customWidth="1"/>
    <col min="9" max="9" width="15.7109375" style="1" customWidth="1"/>
    <col min="10" max="10" width="15.140625" style="1" customWidth="1"/>
    <col min="11" max="11" width="12.5703125" style="1" customWidth="1"/>
    <col min="12" max="12" width="12.85546875" customWidth="1"/>
  </cols>
  <sheetData>
    <row r="1" spans="1:12" s="69" customFormat="1" ht="33.75" customHeight="1" x14ac:dyDescent="0.4">
      <c r="A1" s="71" t="s">
        <v>36</v>
      </c>
      <c r="B1" s="72"/>
      <c r="C1" s="72"/>
      <c r="D1" s="72"/>
      <c r="E1" s="72"/>
      <c r="F1" s="72"/>
      <c r="G1" s="72"/>
      <c r="H1" s="72"/>
      <c r="I1" s="73"/>
      <c r="J1" s="73"/>
      <c r="K1" s="73"/>
      <c r="L1" s="72"/>
    </row>
    <row r="2" spans="1:12" s="69" customFormat="1" ht="33.75" customHeight="1" x14ac:dyDescent="0.4">
      <c r="A2" s="74" t="s">
        <v>37</v>
      </c>
      <c r="B2" s="75"/>
      <c r="C2" s="75"/>
      <c r="D2" s="75"/>
      <c r="E2" s="75"/>
      <c r="F2" s="75"/>
      <c r="G2" s="75"/>
      <c r="H2" s="75"/>
      <c r="I2" s="76"/>
      <c r="J2" s="76"/>
      <c r="K2" s="76"/>
      <c r="L2" s="75"/>
    </row>
    <row r="3" spans="1:12" s="69" customFormat="1" ht="33.75" customHeight="1" x14ac:dyDescent="0.4">
      <c r="A3" s="74" t="s">
        <v>39</v>
      </c>
      <c r="B3" s="75"/>
      <c r="C3" s="75"/>
      <c r="D3" s="75"/>
      <c r="E3" s="75"/>
      <c r="F3" s="75"/>
      <c r="G3" s="75"/>
      <c r="H3" s="75"/>
      <c r="I3" s="76"/>
      <c r="J3" s="76"/>
      <c r="K3" s="76"/>
      <c r="L3" s="75"/>
    </row>
    <row r="4" spans="1:12" s="69" customFormat="1" ht="33.75" customHeight="1" x14ac:dyDescent="0.4">
      <c r="A4" s="74" t="s">
        <v>38</v>
      </c>
      <c r="B4" s="75"/>
      <c r="C4" s="75"/>
      <c r="D4" s="75"/>
      <c r="E4" s="75"/>
      <c r="F4" s="75"/>
      <c r="G4" s="75"/>
      <c r="H4" s="75"/>
      <c r="I4" s="76"/>
      <c r="J4" s="76"/>
      <c r="K4" s="76"/>
      <c r="L4" s="75"/>
    </row>
    <row r="5" spans="1:12" s="69" customFormat="1" ht="70.5" customHeight="1" thickBot="1" x14ac:dyDescent="0.3">
      <c r="A5" s="77"/>
      <c r="B5" s="78"/>
      <c r="C5" s="78"/>
      <c r="D5" s="78"/>
      <c r="E5" s="78"/>
      <c r="F5" s="78"/>
      <c r="G5" s="78"/>
      <c r="H5" s="78"/>
      <c r="I5" s="19"/>
      <c r="J5" s="19"/>
      <c r="K5" s="19"/>
      <c r="L5" s="79"/>
    </row>
    <row r="6" spans="1:12" s="8" customFormat="1" ht="27" thickBot="1" x14ac:dyDescent="0.45">
      <c r="A6" s="37" t="s">
        <v>43</v>
      </c>
      <c r="B6" s="62"/>
      <c r="C6" s="62"/>
      <c r="D6" s="38"/>
      <c r="E6" s="38"/>
      <c r="F6" s="38"/>
      <c r="G6" s="38"/>
      <c r="H6" s="38"/>
      <c r="I6" s="39"/>
      <c r="J6" s="39"/>
      <c r="K6" s="39"/>
      <c r="L6" s="40"/>
    </row>
    <row r="7" spans="1:12" s="8" customFormat="1" ht="17.25" customHeight="1" thickBot="1" x14ac:dyDescent="0.3">
      <c r="A7" s="112" t="s">
        <v>34</v>
      </c>
      <c r="B7" s="107" t="s">
        <v>1</v>
      </c>
      <c r="C7" s="110"/>
      <c r="D7" s="86" t="s">
        <v>13</v>
      </c>
      <c r="E7" s="98" t="s">
        <v>33</v>
      </c>
      <c r="F7" s="99"/>
      <c r="G7" s="102" t="s">
        <v>2</v>
      </c>
      <c r="H7" s="97" t="s">
        <v>3</v>
      </c>
      <c r="I7" s="25" t="s">
        <v>16</v>
      </c>
      <c r="J7" s="97" t="s">
        <v>15</v>
      </c>
      <c r="K7" s="25" t="s">
        <v>17</v>
      </c>
      <c r="L7" s="22"/>
    </row>
    <row r="8" spans="1:12" ht="15.75" thickBot="1" x14ac:dyDescent="0.3">
      <c r="A8" s="109"/>
      <c r="B8" s="16">
        <v>80</v>
      </c>
      <c r="C8" s="111">
        <f>+A8/B8</f>
        <v>0</v>
      </c>
      <c r="D8" s="108">
        <f>IF(C8&lt;1,1,C8)</f>
        <v>1</v>
      </c>
      <c r="E8" s="100"/>
      <c r="F8" s="101"/>
      <c r="G8" s="102"/>
      <c r="H8" s="97"/>
      <c r="I8" s="55"/>
      <c r="J8" s="103"/>
      <c r="K8" s="56"/>
      <c r="L8" s="34"/>
    </row>
    <row r="9" spans="1:12" x14ac:dyDescent="0.25">
      <c r="A9" s="11"/>
      <c r="B9" s="12"/>
      <c r="C9" s="12"/>
      <c r="D9" s="12"/>
      <c r="E9" s="2" t="s">
        <v>6</v>
      </c>
      <c r="F9" s="3" t="s">
        <v>7</v>
      </c>
      <c r="G9" s="33">
        <v>9</v>
      </c>
      <c r="H9" s="26">
        <f>+$D$8*G9</f>
        <v>9</v>
      </c>
      <c r="I9" s="21"/>
      <c r="J9" s="27">
        <f>+H9*I9</f>
        <v>0</v>
      </c>
      <c r="K9" s="21"/>
      <c r="L9" s="41">
        <f>+J9*K9</f>
        <v>0</v>
      </c>
    </row>
    <row r="10" spans="1:12" x14ac:dyDescent="0.25">
      <c r="A10" s="11"/>
      <c r="B10" s="12"/>
      <c r="C10" s="12"/>
      <c r="D10" s="12"/>
      <c r="E10" s="4" t="s">
        <v>10</v>
      </c>
      <c r="F10" s="5" t="s">
        <v>11</v>
      </c>
      <c r="G10" s="34">
        <v>2</v>
      </c>
      <c r="H10" s="28">
        <f>+$D$8*G10</f>
        <v>2</v>
      </c>
      <c r="I10" s="21"/>
      <c r="J10" s="29">
        <f>+H10*I10</f>
        <v>0</v>
      </c>
      <c r="K10" s="21"/>
      <c r="L10" s="41">
        <f>+J10*K10</f>
        <v>0</v>
      </c>
    </row>
    <row r="11" spans="1:12" x14ac:dyDescent="0.25">
      <c r="A11" s="11"/>
      <c r="B11" s="12"/>
      <c r="C11" s="12"/>
      <c r="D11" s="12"/>
      <c r="E11" s="4" t="s">
        <v>8</v>
      </c>
      <c r="F11" s="5" t="s">
        <v>9</v>
      </c>
      <c r="G11" s="34">
        <v>4.5</v>
      </c>
      <c r="H11" s="28">
        <f>+$D$8*G11</f>
        <v>4.5</v>
      </c>
      <c r="I11" s="21"/>
      <c r="J11" s="29">
        <f>+H11*I11</f>
        <v>0</v>
      </c>
      <c r="K11" s="21"/>
      <c r="L11" s="41">
        <f>+J11*K11</f>
        <v>0</v>
      </c>
    </row>
    <row r="12" spans="1:12" ht="15.75" thickBot="1" x14ac:dyDescent="0.3">
      <c r="A12" s="11"/>
      <c r="B12" s="12"/>
      <c r="C12" s="12"/>
      <c r="D12" s="12"/>
      <c r="E12" s="42" t="s">
        <v>4</v>
      </c>
      <c r="F12" s="43" t="s">
        <v>5</v>
      </c>
      <c r="G12" s="23">
        <v>2.5</v>
      </c>
      <c r="H12" s="30">
        <f>+$D$8*G12</f>
        <v>2.5</v>
      </c>
      <c r="I12" s="53"/>
      <c r="J12" s="31">
        <f>+H12*I12</f>
        <v>0</v>
      </c>
      <c r="K12" s="53"/>
      <c r="L12" s="24">
        <f>+J12*K12</f>
        <v>0</v>
      </c>
    </row>
    <row r="13" spans="1:12" ht="15.75" thickBot="1" x14ac:dyDescent="0.3">
      <c r="A13" s="11"/>
      <c r="B13" s="12"/>
      <c r="C13" s="12"/>
      <c r="D13" s="12"/>
      <c r="E13" s="6"/>
      <c r="F13" s="7" t="s">
        <v>12</v>
      </c>
      <c r="G13" s="66">
        <f>SUM(G9:G12)</f>
        <v>18</v>
      </c>
      <c r="H13" s="67">
        <f>SUM(H9:H12)</f>
        <v>18</v>
      </c>
      <c r="I13" s="13"/>
      <c r="J13" s="13"/>
      <c r="K13" s="13" t="s">
        <v>32</v>
      </c>
      <c r="L13" s="54">
        <f>SUM(L9:L12)</f>
        <v>0</v>
      </c>
    </row>
    <row r="14" spans="1:12" ht="28.5" customHeight="1" x14ac:dyDescent="0.25">
      <c r="A14" s="11" t="s">
        <v>14</v>
      </c>
      <c r="B14" s="12"/>
      <c r="C14" s="12"/>
      <c r="D14" s="12"/>
      <c r="E14" s="12"/>
      <c r="F14" s="12"/>
      <c r="G14" s="12"/>
      <c r="H14" s="12"/>
      <c r="I14" s="13"/>
      <c r="J14" s="13"/>
      <c r="K14" s="13"/>
      <c r="L14" s="14"/>
    </row>
    <row r="15" spans="1:12" ht="15.75" thickBot="1" x14ac:dyDescent="0.3">
      <c r="A15" s="16" t="s">
        <v>18</v>
      </c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68"/>
    </row>
    <row r="16" spans="1:12" s="69" customFormat="1" ht="48" customHeight="1" thickBot="1" x14ac:dyDescent="0.3">
      <c r="A16" s="77"/>
      <c r="B16" s="78"/>
      <c r="C16" s="78"/>
      <c r="D16" s="78"/>
      <c r="E16" s="78"/>
      <c r="F16" s="78"/>
      <c r="G16" s="78"/>
      <c r="H16" s="78"/>
      <c r="I16" s="19"/>
      <c r="J16" s="19"/>
      <c r="K16" s="19"/>
      <c r="L16" s="79"/>
    </row>
    <row r="17" spans="1:12" s="8" customFormat="1" ht="27" thickBot="1" x14ac:dyDescent="0.45">
      <c r="A17" s="61" t="s">
        <v>44</v>
      </c>
      <c r="B17" s="62"/>
      <c r="C17" s="62"/>
      <c r="D17" s="62"/>
      <c r="E17" s="62"/>
      <c r="F17" s="62"/>
      <c r="G17" s="62"/>
      <c r="H17" s="62"/>
      <c r="I17" s="63"/>
      <c r="J17" s="63"/>
      <c r="K17" s="63"/>
      <c r="L17" s="64"/>
    </row>
    <row r="18" spans="1:12" s="8" customFormat="1" ht="17.25" customHeight="1" thickBot="1" x14ac:dyDescent="0.3">
      <c r="A18" s="107" t="s">
        <v>34</v>
      </c>
      <c r="B18" s="107" t="s">
        <v>1</v>
      </c>
      <c r="C18" s="110"/>
      <c r="D18" s="87" t="s">
        <v>13</v>
      </c>
      <c r="E18" s="104" t="s">
        <v>42</v>
      </c>
      <c r="F18" s="105"/>
      <c r="G18" s="106" t="s">
        <v>2</v>
      </c>
      <c r="H18" s="106" t="s">
        <v>3</v>
      </c>
      <c r="I18" s="45"/>
      <c r="J18" s="46"/>
      <c r="K18" s="25" t="s">
        <v>17</v>
      </c>
      <c r="L18" s="22"/>
    </row>
    <row r="19" spans="1:12" ht="15.75" thickBot="1" x14ac:dyDescent="0.3">
      <c r="A19" s="109"/>
      <c r="B19" s="16">
        <v>80</v>
      </c>
      <c r="C19" s="111">
        <f>+A19/B19</f>
        <v>0</v>
      </c>
      <c r="D19" s="108">
        <f>IF(C19&lt;1,1,C19)</f>
        <v>1</v>
      </c>
      <c r="E19" s="100"/>
      <c r="F19" s="101"/>
      <c r="G19" s="102"/>
      <c r="H19" s="102"/>
      <c r="I19" s="47"/>
      <c r="J19" s="48"/>
      <c r="K19" s="56"/>
      <c r="L19" s="34"/>
    </row>
    <row r="20" spans="1:12" x14ac:dyDescent="0.25">
      <c r="A20" s="11"/>
      <c r="B20" s="12"/>
      <c r="C20" s="12"/>
      <c r="D20" s="12"/>
      <c r="E20" s="4" t="s">
        <v>10</v>
      </c>
      <c r="F20" s="5" t="s">
        <v>11</v>
      </c>
      <c r="G20" s="33">
        <v>3</v>
      </c>
      <c r="H20" s="57">
        <f>+$D$19*G20</f>
        <v>3</v>
      </c>
      <c r="I20" s="49"/>
      <c r="J20" s="48"/>
      <c r="K20" s="9"/>
      <c r="L20" s="41">
        <f>+H20*K20</f>
        <v>0</v>
      </c>
    </row>
    <row r="21" spans="1:12" ht="15.75" thickBot="1" x14ac:dyDescent="0.3">
      <c r="A21" s="11"/>
      <c r="B21" s="12"/>
      <c r="C21" s="12"/>
      <c r="D21" s="12"/>
      <c r="E21" s="42" t="s">
        <v>8</v>
      </c>
      <c r="F21" s="43" t="s">
        <v>9</v>
      </c>
      <c r="G21" s="23">
        <v>3</v>
      </c>
      <c r="H21" s="44">
        <f>+$D$19*G21</f>
        <v>3</v>
      </c>
      <c r="I21" s="50"/>
      <c r="J21" s="51"/>
      <c r="K21" s="10"/>
      <c r="L21" s="41">
        <f>+H21*K21</f>
        <v>0</v>
      </c>
    </row>
    <row r="22" spans="1:12" ht="15.75" thickBot="1" x14ac:dyDescent="0.3">
      <c r="A22" s="16"/>
      <c r="B22" s="17"/>
      <c r="C22" s="17"/>
      <c r="D22" s="17"/>
      <c r="E22" s="6"/>
      <c r="F22" s="7" t="s">
        <v>12</v>
      </c>
      <c r="G22" s="35">
        <f>SUM(G20:G21)</f>
        <v>6</v>
      </c>
      <c r="H22" s="36">
        <f>SUM(H20:H21)</f>
        <v>6</v>
      </c>
      <c r="I22" s="65"/>
      <c r="J22" s="18"/>
      <c r="K22" s="18" t="s">
        <v>32</v>
      </c>
      <c r="L22" s="54">
        <f>SUM(L20:L21)</f>
        <v>0</v>
      </c>
    </row>
    <row r="23" spans="1:12" s="69" customFormat="1" ht="39.75" customHeight="1" thickBot="1" x14ac:dyDescent="0.3">
      <c r="A23" s="77"/>
      <c r="B23" s="78"/>
      <c r="C23" s="78"/>
      <c r="D23" s="78"/>
      <c r="E23" s="78"/>
      <c r="F23" s="78"/>
      <c r="G23" s="78"/>
      <c r="H23" s="78"/>
      <c r="I23" s="19"/>
      <c r="J23" s="19"/>
      <c r="K23" s="19"/>
      <c r="L23" s="79"/>
    </row>
    <row r="24" spans="1:12" ht="24" thickBot="1" x14ac:dyDescent="0.4">
      <c r="A24" s="80" t="s">
        <v>45</v>
      </c>
      <c r="B24" s="58"/>
      <c r="C24" s="58"/>
      <c r="D24" s="58"/>
      <c r="E24" s="58"/>
      <c r="F24" s="58"/>
      <c r="G24" s="58"/>
      <c r="H24" s="58"/>
      <c r="I24" s="59"/>
      <c r="J24" s="59"/>
      <c r="K24" s="59"/>
      <c r="L24" s="60">
        <f>IF(L13&gt;L22,L13,L22)</f>
        <v>0</v>
      </c>
    </row>
    <row r="25" spans="1:12" s="69" customFormat="1" ht="63.75" customHeight="1" thickBot="1" x14ac:dyDescent="0.3">
      <c r="I25" s="70"/>
      <c r="J25" s="70"/>
      <c r="K25" s="70"/>
    </row>
    <row r="26" spans="1:12" x14ac:dyDescent="0.25">
      <c r="A26" s="94" t="s">
        <v>19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</row>
    <row r="27" spans="1:12" x14ac:dyDescent="0.25">
      <c r="A27" s="88" t="s">
        <v>20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90"/>
    </row>
    <row r="28" spans="1:12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90"/>
    </row>
    <row r="29" spans="1:12" ht="15.75" thickBot="1" x14ac:dyDescent="0.3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  <row r="30" spans="1:12" x14ac:dyDescent="0.25">
      <c r="A30" s="11" t="s">
        <v>40</v>
      </c>
      <c r="B30" s="12"/>
      <c r="C30" s="12"/>
      <c r="D30" s="12"/>
      <c r="E30" s="12"/>
      <c r="F30" s="12"/>
      <c r="G30" s="12"/>
      <c r="H30" s="12"/>
      <c r="I30" s="13"/>
      <c r="J30" s="13" t="s">
        <v>21</v>
      </c>
      <c r="K30" s="97" t="s">
        <v>31</v>
      </c>
      <c r="L30" s="14" t="s">
        <v>22</v>
      </c>
    </row>
    <row r="31" spans="1:12" x14ac:dyDescent="0.25">
      <c r="A31" s="11" t="s">
        <v>41</v>
      </c>
      <c r="B31" s="12"/>
      <c r="C31" s="12"/>
      <c r="D31" s="12"/>
      <c r="E31" s="12"/>
      <c r="F31" s="12"/>
      <c r="G31" s="12"/>
      <c r="H31" s="12"/>
      <c r="I31" s="13"/>
      <c r="J31" s="13"/>
      <c r="K31" s="97"/>
      <c r="L31" s="14"/>
    </row>
    <row r="32" spans="1:12" x14ac:dyDescent="0.25">
      <c r="A32" s="11"/>
      <c r="B32" s="12"/>
      <c r="C32" s="12"/>
      <c r="D32" s="12"/>
      <c r="E32" s="12"/>
      <c r="F32" s="12"/>
      <c r="G32" s="12"/>
      <c r="H32" s="12"/>
      <c r="I32" s="13"/>
      <c r="J32" s="13" t="s">
        <v>23</v>
      </c>
      <c r="K32" s="13" t="s">
        <v>0</v>
      </c>
      <c r="L32" s="15" t="s">
        <v>24</v>
      </c>
    </row>
    <row r="33" spans="1:12" ht="15.75" thickBot="1" x14ac:dyDescent="0.3">
      <c r="A33" s="11"/>
      <c r="B33" s="12"/>
      <c r="C33" s="12"/>
      <c r="D33" s="12"/>
      <c r="E33" s="12"/>
      <c r="F33" s="12"/>
      <c r="G33" s="12"/>
      <c r="H33" s="12"/>
      <c r="I33" s="13"/>
      <c r="J33" s="13" t="s">
        <v>25</v>
      </c>
      <c r="K33" s="13" t="s">
        <v>26</v>
      </c>
      <c r="L33" s="14" t="s">
        <v>27</v>
      </c>
    </row>
    <row r="34" spans="1:12" ht="15.75" thickBot="1" x14ac:dyDescent="0.3">
      <c r="A34" s="11" t="s">
        <v>28</v>
      </c>
      <c r="B34" s="12"/>
      <c r="C34" s="12"/>
      <c r="D34" s="12"/>
      <c r="E34" s="12"/>
      <c r="F34" s="12"/>
      <c r="G34" s="12"/>
      <c r="H34" s="12"/>
      <c r="I34" s="13"/>
      <c r="J34" s="20"/>
      <c r="K34" s="32">
        <f>IF($A$8&gt;$A$19,$A$8,$A$19)</f>
        <v>0</v>
      </c>
      <c r="L34" s="52">
        <f>+J34*K34</f>
        <v>0</v>
      </c>
    </row>
    <row r="35" spans="1:12" x14ac:dyDescent="0.25">
      <c r="A35" s="11" t="s">
        <v>29</v>
      </c>
      <c r="B35" s="12"/>
      <c r="C35" s="12"/>
      <c r="D35" s="12"/>
      <c r="E35" s="12"/>
      <c r="F35" s="12"/>
      <c r="G35" s="12"/>
      <c r="H35" s="12"/>
      <c r="I35" s="13"/>
      <c r="J35" s="20"/>
      <c r="K35" s="32">
        <f>IF($A$8&gt;$A$19,$A$8,$A$19)</f>
        <v>0</v>
      </c>
      <c r="L35" s="52">
        <f>+J35*K35</f>
        <v>0</v>
      </c>
    </row>
    <row r="36" spans="1:12" ht="15.75" thickBot="1" x14ac:dyDescent="0.3">
      <c r="A36" s="11"/>
      <c r="B36" s="12"/>
      <c r="C36" s="12"/>
      <c r="D36" s="12"/>
      <c r="E36" s="12"/>
      <c r="F36" s="12"/>
      <c r="G36" s="12"/>
      <c r="H36" s="12"/>
      <c r="I36" s="13"/>
      <c r="J36" s="13"/>
      <c r="K36" s="13"/>
      <c r="L36" s="14"/>
    </row>
    <row r="37" spans="1:12" ht="24" thickBot="1" x14ac:dyDescent="0.4">
      <c r="A37" s="80" t="s">
        <v>30</v>
      </c>
      <c r="B37" s="58"/>
      <c r="C37" s="58"/>
      <c r="D37" s="58"/>
      <c r="E37" s="58"/>
      <c r="F37" s="58"/>
      <c r="G37" s="58"/>
      <c r="H37" s="58"/>
      <c r="I37" s="59"/>
      <c r="J37" s="59"/>
      <c r="K37" s="59"/>
      <c r="L37" s="60">
        <f>+L35+L34</f>
        <v>0</v>
      </c>
    </row>
    <row r="38" spans="1:12" s="69" customFormat="1" ht="65.25" customHeight="1" thickBot="1" x14ac:dyDescent="0.3">
      <c r="I38" s="70"/>
      <c r="J38" s="70"/>
      <c r="K38" s="70"/>
    </row>
    <row r="39" spans="1:12" ht="38.25" customHeight="1" thickBot="1" x14ac:dyDescent="0.45">
      <c r="A39" s="81"/>
      <c r="B39" s="82"/>
      <c r="C39" s="82"/>
      <c r="D39" s="82"/>
      <c r="E39" s="82"/>
      <c r="F39" s="82"/>
      <c r="G39" s="81"/>
      <c r="H39" s="81"/>
      <c r="I39" s="83"/>
      <c r="J39" s="83"/>
      <c r="K39" s="84" t="s">
        <v>35</v>
      </c>
      <c r="L39" s="85">
        <f>IF(L24&gt;L37,L24,L37)</f>
        <v>0</v>
      </c>
    </row>
  </sheetData>
  <mergeCells count="10">
    <mergeCell ref="A27:L29"/>
    <mergeCell ref="A26:L26"/>
    <mergeCell ref="K30:K31"/>
    <mergeCell ref="E7:F8"/>
    <mergeCell ref="G7:G8"/>
    <mergeCell ref="H7:H8"/>
    <mergeCell ref="J7:J8"/>
    <mergeCell ref="E18:F19"/>
    <mergeCell ref="G18:G19"/>
    <mergeCell ref="H18:H19"/>
  </mergeCells>
  <printOptions gridLines="1"/>
  <pageMargins left="0.70866141732283472" right="0.70866141732283472" top="0.74803149606299213" bottom="0.74803149606299213" header="0.51181102362204722" footer="0.51181102362204722"/>
  <pageSetup paperSize="9" scale="65" orientation="portrait" horizontalDpi="300" verticalDpi="300" r:id="rId1"/>
  <headerFooter>
    <oddFooter>&amp;L&amp;F_&amp;A&amp;C&amp;P di &amp;N&amp;R&amp;20&amp;D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Giovanna.Mastrangelo</dc:creator>
  <dc:description/>
  <cp:lastModifiedBy>Giovanna.Mastrangelo</cp:lastModifiedBy>
  <cp:revision>1</cp:revision>
  <cp:lastPrinted>2022-05-09T14:34:32Z</cp:lastPrinted>
  <dcterms:created xsi:type="dcterms:W3CDTF">2015-06-05T18:19:34Z</dcterms:created>
  <dcterms:modified xsi:type="dcterms:W3CDTF">2022-05-27T09:22:07Z</dcterms:modified>
  <dc:language>it-IT</dc:language>
</cp:coreProperties>
</file>